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11760" activeTab="0"/>
  </bookViews>
  <sheets>
    <sheet name="Calcs" sheetId="1" r:id="rId1"/>
    <sheet name="Instructions" sheetId="2" r:id="rId2"/>
  </sheets>
  <definedNames>
    <definedName name="_xlnm.Print_Area" localSheetId="0">'Calcs'!$B$1:$I$43</definedName>
  </definedNames>
  <calcPr fullCalcOnLoad="1"/>
</workbook>
</file>

<file path=xl/sharedStrings.xml><?xml version="1.0" encoding="utf-8"?>
<sst xmlns="http://schemas.openxmlformats.org/spreadsheetml/2006/main" count="14" uniqueCount="14">
  <si>
    <t>Sprint</t>
  </si>
  <si>
    <t>Cost</t>
  </si>
  <si>
    <t>Headcount</t>
  </si>
  <si>
    <t>Total Cost</t>
  </si>
  <si>
    <t>Fully Burdened Cost for one FTE for one sprint</t>
  </si>
  <si>
    <t>Total Delivered Value</t>
  </si>
  <si>
    <t>(b)   % Delivered Value</t>
  </si>
  <si>
    <t>(a)   % of Investment</t>
  </si>
  <si>
    <t>(c)    Ratio</t>
  </si>
  <si>
    <t>`</t>
  </si>
  <si>
    <t>Set the fully-burdened cost of one FTE for a single sprint.  Example: 80 hours in sprint X 80 dollars per hour = 6,400</t>
  </si>
  <si>
    <t>Set the projected number of team members for each iteration.</t>
  </si>
  <si>
    <t xml:space="preserve">Set the cumulative value projected to be delivered for each sprint. </t>
  </si>
  <si>
    <t>At the end of each sprint, update the projection with the actual for the completed sprint.  Also update projections for other sprints.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</si>
</sst>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9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/>
    </xf>
    <xf numFmtId="3" fontId="0" fillId="33" borderId="0" xfId="0" applyNumberFormat="1" applyFill="1" applyAlignment="1">
      <alignment horizontal="center"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37"/>
          <c:w val="0.66925"/>
          <c:h val="0.9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Calcs!$F$17</c:f>
              <c:strCache>
                <c:ptCount val="1"/>
                <c:pt idx="0">
                  <c:v>(a)   % of Investment</c:v>
                </c:pt>
              </c:strCache>
            </c:strRef>
          </c:tx>
          <c:spPr>
            <a:solidFill>
              <a:srgbClr val="FF505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val>
            <c:numRef>
              <c:f>Calcs!$F$18:$F$38</c:f>
              <c:numCache/>
            </c:numRef>
          </c:val>
        </c:ser>
        <c:ser>
          <c:idx val="1"/>
          <c:order val="1"/>
          <c:tx>
            <c:strRef>
              <c:f>Calcs!$H$17</c:f>
              <c:strCache>
                <c:ptCount val="1"/>
                <c:pt idx="0">
                  <c:v>(b)   % Delivered Value</c:v>
                </c:pt>
              </c:strCache>
            </c:strRef>
          </c:tx>
          <c:spPr>
            <a:solidFill>
              <a:srgbClr val="99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Calcs!$H$18:$H$38</c:f>
              <c:numCache/>
            </c:numRef>
          </c:val>
        </c:ser>
        <c:ser>
          <c:idx val="2"/>
          <c:order val="2"/>
          <c:tx>
            <c:strRef>
              <c:f>Calcs!$I$17</c:f>
              <c:strCache>
                <c:ptCount val="1"/>
                <c:pt idx="0">
                  <c:v>(c)    Ratio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val>
            <c:numRef>
              <c:f>Calcs!$I$18:$I$38</c:f>
              <c:numCache/>
            </c:numRef>
          </c:val>
        </c:ser>
        <c:axId val="17453220"/>
        <c:axId val="22861253"/>
      </c:barChart>
      <c:catAx>
        <c:axId val="174532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861253"/>
        <c:crosses val="autoZero"/>
        <c:auto val="1"/>
        <c:lblOffset val="100"/>
        <c:tickLblSkip val="1"/>
        <c:noMultiLvlLbl val="0"/>
      </c:catAx>
      <c:valAx>
        <c:axId val="228612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532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35"/>
          <c:y val="0.2655"/>
          <c:w val="0.289"/>
          <c:h val="0.45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85725</xdr:rowOff>
    </xdr:from>
    <xdr:to>
      <xdr:col>8</xdr:col>
      <xdr:colOff>695325</xdr:colOff>
      <xdr:row>13</xdr:row>
      <xdr:rowOff>171450</xdr:rowOff>
    </xdr:to>
    <xdr:graphicFrame>
      <xdr:nvGraphicFramePr>
        <xdr:cNvPr id="1" name="Chart 1"/>
        <xdr:cNvGraphicFramePr/>
      </xdr:nvGraphicFramePr>
      <xdr:xfrm>
        <a:off x="685800" y="85725"/>
        <a:ext cx="65436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13</xdr:row>
      <xdr:rowOff>142875</xdr:rowOff>
    </xdr:from>
    <xdr:to>
      <xdr:col>1</xdr:col>
      <xdr:colOff>3467100</xdr:colOff>
      <xdr:row>18</xdr:row>
      <xdr:rowOff>28575</xdr:rowOff>
    </xdr:to>
    <xdr:pic>
      <xdr:nvPicPr>
        <xdr:cNvPr id="1" name="Picture 1" descr="AgileLogicLogo_1280x35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3000375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L41"/>
  <sheetViews>
    <sheetView tabSelected="1" zoomScale="90" zoomScaleNormal="90" zoomScalePageLayoutView="0" workbookViewId="0" topLeftCell="A1">
      <pane ySplit="17" topLeftCell="A18" activePane="bottomLeft" state="frozen"/>
      <selection pane="topLeft" activeCell="A1" sqref="A1"/>
      <selection pane="bottomLeft" activeCell="A16" sqref="A16"/>
    </sheetView>
  </sheetViews>
  <sheetFormatPr defaultColWidth="9.140625" defaultRowHeight="15"/>
  <cols>
    <col min="3" max="3" width="11.8515625" style="0" customWidth="1"/>
    <col min="5" max="6" width="14.140625" style="0" customWidth="1"/>
    <col min="7" max="7" width="13.57421875" style="0" customWidth="1"/>
    <col min="8" max="8" width="16.8515625" style="0" customWidth="1"/>
    <col min="9" max="9" width="10.57421875" style="0" customWidth="1"/>
  </cols>
  <sheetData>
    <row r="15" spans="2:6" ht="15">
      <c r="B15" s="8" t="s">
        <v>4</v>
      </c>
      <c r="C15" s="8"/>
      <c r="D15" s="8"/>
      <c r="E15" s="8"/>
      <c r="F15" s="1">
        <f>80*80</f>
        <v>6400</v>
      </c>
    </row>
    <row r="16" ht="15">
      <c r="L16" t="s">
        <v>9</v>
      </c>
    </row>
    <row r="17" spans="2:9" ht="48" customHeight="1">
      <c r="B17" s="4" t="s">
        <v>0</v>
      </c>
      <c r="C17" s="4" t="s">
        <v>2</v>
      </c>
      <c r="D17" s="4" t="s">
        <v>1</v>
      </c>
      <c r="E17" s="4" t="s">
        <v>3</v>
      </c>
      <c r="F17" s="4" t="s">
        <v>7</v>
      </c>
      <c r="G17" s="4" t="s">
        <v>5</v>
      </c>
      <c r="H17" s="4" t="s">
        <v>6</v>
      </c>
      <c r="I17" s="5" t="s">
        <v>8</v>
      </c>
    </row>
    <row r="18" spans="2:9" ht="15">
      <c r="B18" s="6">
        <v>1</v>
      </c>
      <c r="C18" s="2">
        <v>3</v>
      </c>
      <c r="D18" s="7">
        <f aca="true" t="shared" si="0" ref="D18:D38">C18*F$15</f>
        <v>19200</v>
      </c>
      <c r="E18" s="7">
        <f>D18</f>
        <v>19200</v>
      </c>
      <c r="F18" s="3">
        <f aca="true" t="shared" si="1" ref="F18:F38">E18/E$40</f>
        <v>0.023255813953488372</v>
      </c>
      <c r="G18" s="2">
        <v>0</v>
      </c>
      <c r="H18" s="3">
        <f aca="true" t="shared" si="2" ref="H18:H38">G18/G$40</f>
        <v>0</v>
      </c>
      <c r="I18" s="3">
        <f>IF(H18&gt;0,H18/F18,0)</f>
        <v>0</v>
      </c>
    </row>
    <row r="19" spans="2:9" ht="15">
      <c r="B19" s="6">
        <f>B18+1</f>
        <v>2</v>
      </c>
      <c r="C19" s="2">
        <v>4</v>
      </c>
      <c r="D19" s="7">
        <f t="shared" si="0"/>
        <v>25600</v>
      </c>
      <c r="E19" s="7">
        <f>E18+D19</f>
        <v>44800</v>
      </c>
      <c r="F19" s="3">
        <f t="shared" si="1"/>
        <v>0.05426356589147287</v>
      </c>
      <c r="G19" s="2">
        <v>0</v>
      </c>
      <c r="H19" s="3">
        <f t="shared" si="2"/>
        <v>0</v>
      </c>
      <c r="I19" s="3">
        <f aca="true" t="shared" si="3" ref="I19:I38">IF(H19&gt;0,H19/F19,0)</f>
        <v>0</v>
      </c>
    </row>
    <row r="20" spans="2:9" ht="15">
      <c r="B20" s="6">
        <f aca="true" t="shared" si="4" ref="B20:B37">B19+1</f>
        <v>3</v>
      </c>
      <c r="C20" s="2">
        <v>4</v>
      </c>
      <c r="D20" s="7">
        <f t="shared" si="0"/>
        <v>25600</v>
      </c>
      <c r="E20" s="7">
        <f aca="true" t="shared" si="5" ref="E20:E37">E19+D20</f>
        <v>70400</v>
      </c>
      <c r="F20" s="3">
        <f t="shared" si="1"/>
        <v>0.08527131782945736</v>
      </c>
      <c r="G20" s="2">
        <v>0</v>
      </c>
      <c r="H20" s="3">
        <f t="shared" si="2"/>
        <v>0</v>
      </c>
      <c r="I20" s="3">
        <f t="shared" si="3"/>
        <v>0</v>
      </c>
    </row>
    <row r="21" spans="2:9" ht="15">
      <c r="B21" s="6">
        <f t="shared" si="4"/>
        <v>4</v>
      </c>
      <c r="C21" s="2">
        <v>5</v>
      </c>
      <c r="D21" s="7">
        <f t="shared" si="0"/>
        <v>32000</v>
      </c>
      <c r="E21" s="7">
        <f t="shared" si="5"/>
        <v>102400</v>
      </c>
      <c r="F21" s="3">
        <f t="shared" si="1"/>
        <v>0.12403100775193798</v>
      </c>
      <c r="G21" s="2">
        <v>0</v>
      </c>
      <c r="H21" s="3">
        <f t="shared" si="2"/>
        <v>0</v>
      </c>
      <c r="I21" s="3">
        <f t="shared" si="3"/>
        <v>0</v>
      </c>
    </row>
    <row r="22" spans="2:9" ht="15">
      <c r="B22" s="6">
        <f t="shared" si="4"/>
        <v>5</v>
      </c>
      <c r="C22" s="2">
        <v>5</v>
      </c>
      <c r="D22" s="7">
        <f t="shared" si="0"/>
        <v>32000</v>
      </c>
      <c r="E22" s="7">
        <f t="shared" si="5"/>
        <v>134400</v>
      </c>
      <c r="F22" s="3">
        <f t="shared" si="1"/>
        <v>0.16279069767441862</v>
      </c>
      <c r="G22" s="2">
        <v>0</v>
      </c>
      <c r="H22" s="3">
        <f t="shared" si="2"/>
        <v>0</v>
      </c>
      <c r="I22" s="3">
        <f t="shared" si="3"/>
        <v>0</v>
      </c>
    </row>
    <row r="23" spans="2:9" ht="15">
      <c r="B23" s="6">
        <f t="shared" si="4"/>
        <v>6</v>
      </c>
      <c r="C23" s="2">
        <v>5</v>
      </c>
      <c r="D23" s="7">
        <f t="shared" si="0"/>
        <v>32000</v>
      </c>
      <c r="E23" s="7">
        <f t="shared" si="5"/>
        <v>166400</v>
      </c>
      <c r="F23" s="3">
        <f t="shared" si="1"/>
        <v>0.20155038759689922</v>
      </c>
      <c r="G23" s="2">
        <v>0</v>
      </c>
      <c r="H23" s="3">
        <f t="shared" si="2"/>
        <v>0</v>
      </c>
      <c r="I23" s="3">
        <f t="shared" si="3"/>
        <v>0</v>
      </c>
    </row>
    <row r="24" spans="2:9" ht="15">
      <c r="B24" s="6">
        <f t="shared" si="4"/>
        <v>7</v>
      </c>
      <c r="C24" s="2">
        <v>6</v>
      </c>
      <c r="D24" s="7">
        <f t="shared" si="0"/>
        <v>38400</v>
      </c>
      <c r="E24" s="7">
        <f t="shared" si="5"/>
        <v>204800</v>
      </c>
      <c r="F24" s="3">
        <f t="shared" si="1"/>
        <v>0.24806201550387597</v>
      </c>
      <c r="G24" s="2">
        <v>40</v>
      </c>
      <c r="H24" s="3">
        <f t="shared" si="2"/>
        <v>0.4</v>
      </c>
      <c r="I24" s="3">
        <f t="shared" si="3"/>
        <v>1.6125</v>
      </c>
    </row>
    <row r="25" spans="2:9" ht="15">
      <c r="B25" s="6">
        <f t="shared" si="4"/>
        <v>8</v>
      </c>
      <c r="C25" s="2">
        <v>6</v>
      </c>
      <c r="D25" s="7">
        <f t="shared" si="0"/>
        <v>38400</v>
      </c>
      <c r="E25" s="7">
        <f t="shared" si="5"/>
        <v>243200</v>
      </c>
      <c r="F25" s="3">
        <f t="shared" si="1"/>
        <v>0.29457364341085274</v>
      </c>
      <c r="G25" s="2">
        <v>40</v>
      </c>
      <c r="H25" s="3">
        <f t="shared" si="2"/>
        <v>0.4</v>
      </c>
      <c r="I25" s="3">
        <f t="shared" si="3"/>
        <v>1.3578947368421053</v>
      </c>
    </row>
    <row r="26" spans="2:9" ht="15">
      <c r="B26" s="6">
        <f t="shared" si="4"/>
        <v>9</v>
      </c>
      <c r="C26" s="2">
        <v>7</v>
      </c>
      <c r="D26" s="7">
        <f t="shared" si="0"/>
        <v>44800</v>
      </c>
      <c r="E26" s="7">
        <f t="shared" si="5"/>
        <v>288000</v>
      </c>
      <c r="F26" s="3">
        <f t="shared" si="1"/>
        <v>0.3488372093023256</v>
      </c>
      <c r="G26" s="2">
        <v>40</v>
      </c>
      <c r="H26" s="3">
        <f t="shared" si="2"/>
        <v>0.4</v>
      </c>
      <c r="I26" s="3">
        <f t="shared" si="3"/>
        <v>1.1466666666666667</v>
      </c>
    </row>
    <row r="27" spans="2:9" ht="15">
      <c r="B27" s="6">
        <f t="shared" si="4"/>
        <v>10</v>
      </c>
      <c r="C27" s="2">
        <v>7</v>
      </c>
      <c r="D27" s="7">
        <f t="shared" si="0"/>
        <v>44800</v>
      </c>
      <c r="E27" s="7">
        <f t="shared" si="5"/>
        <v>332800</v>
      </c>
      <c r="F27" s="3">
        <f t="shared" si="1"/>
        <v>0.40310077519379844</v>
      </c>
      <c r="G27" s="2">
        <v>70</v>
      </c>
      <c r="H27" s="3">
        <f t="shared" si="2"/>
        <v>0.7</v>
      </c>
      <c r="I27" s="3">
        <f t="shared" si="3"/>
        <v>1.7365384615384614</v>
      </c>
    </row>
    <row r="28" spans="2:9" ht="15">
      <c r="B28" s="6">
        <f t="shared" si="4"/>
        <v>11</v>
      </c>
      <c r="C28" s="2">
        <v>7</v>
      </c>
      <c r="D28" s="7">
        <f t="shared" si="0"/>
        <v>44800</v>
      </c>
      <c r="E28" s="7">
        <f t="shared" si="5"/>
        <v>377600</v>
      </c>
      <c r="F28" s="3">
        <f t="shared" si="1"/>
        <v>0.4573643410852713</v>
      </c>
      <c r="G28" s="2">
        <v>70</v>
      </c>
      <c r="H28" s="3">
        <f t="shared" si="2"/>
        <v>0.7</v>
      </c>
      <c r="I28" s="3">
        <f t="shared" si="3"/>
        <v>1.5305084745762711</v>
      </c>
    </row>
    <row r="29" spans="2:9" ht="15">
      <c r="B29" s="6">
        <f t="shared" si="4"/>
        <v>12</v>
      </c>
      <c r="C29" s="2">
        <v>7</v>
      </c>
      <c r="D29" s="7">
        <f t="shared" si="0"/>
        <v>44800</v>
      </c>
      <c r="E29" s="7">
        <f t="shared" si="5"/>
        <v>422400</v>
      </c>
      <c r="F29" s="3">
        <f t="shared" si="1"/>
        <v>0.5116279069767442</v>
      </c>
      <c r="G29" s="2">
        <v>70</v>
      </c>
      <c r="H29" s="3">
        <f t="shared" si="2"/>
        <v>0.7</v>
      </c>
      <c r="I29" s="3">
        <f t="shared" si="3"/>
        <v>1.368181818181818</v>
      </c>
    </row>
    <row r="30" spans="2:9" ht="15">
      <c r="B30" s="6">
        <f t="shared" si="4"/>
        <v>13</v>
      </c>
      <c r="C30" s="2">
        <v>7</v>
      </c>
      <c r="D30" s="7">
        <f t="shared" si="0"/>
        <v>44800</v>
      </c>
      <c r="E30" s="7">
        <f t="shared" si="5"/>
        <v>467200</v>
      </c>
      <c r="F30" s="3">
        <f t="shared" si="1"/>
        <v>0.5658914728682171</v>
      </c>
      <c r="G30" s="2">
        <v>70</v>
      </c>
      <c r="H30" s="3">
        <f t="shared" si="2"/>
        <v>0.7</v>
      </c>
      <c r="I30" s="3">
        <f t="shared" si="3"/>
        <v>1.236986301369863</v>
      </c>
    </row>
    <row r="31" spans="2:9" ht="15">
      <c r="B31" s="6">
        <f t="shared" si="4"/>
        <v>14</v>
      </c>
      <c r="C31" s="2">
        <v>7</v>
      </c>
      <c r="D31" s="7">
        <f t="shared" si="0"/>
        <v>44800</v>
      </c>
      <c r="E31" s="7">
        <f t="shared" si="5"/>
        <v>512000</v>
      </c>
      <c r="F31" s="3">
        <f t="shared" si="1"/>
        <v>0.6201550387596899</v>
      </c>
      <c r="G31" s="2">
        <v>90</v>
      </c>
      <c r="H31" s="3">
        <f t="shared" si="2"/>
        <v>0.9</v>
      </c>
      <c r="I31" s="3">
        <f t="shared" si="3"/>
        <v>1.4512500000000002</v>
      </c>
    </row>
    <row r="32" spans="2:9" ht="15">
      <c r="B32" s="6">
        <f t="shared" si="4"/>
        <v>15</v>
      </c>
      <c r="C32" s="2">
        <v>7</v>
      </c>
      <c r="D32" s="7">
        <f t="shared" si="0"/>
        <v>44800</v>
      </c>
      <c r="E32" s="7">
        <f t="shared" si="5"/>
        <v>556800</v>
      </c>
      <c r="F32" s="3">
        <f t="shared" si="1"/>
        <v>0.6744186046511628</v>
      </c>
      <c r="G32" s="2">
        <v>90</v>
      </c>
      <c r="H32" s="3">
        <f t="shared" si="2"/>
        <v>0.9</v>
      </c>
      <c r="I32" s="3">
        <f t="shared" si="3"/>
        <v>1.3344827586206898</v>
      </c>
    </row>
    <row r="33" spans="2:9" ht="15">
      <c r="B33" s="6">
        <f t="shared" si="4"/>
        <v>16</v>
      </c>
      <c r="C33" s="2">
        <v>7</v>
      </c>
      <c r="D33" s="7">
        <f t="shared" si="0"/>
        <v>44800</v>
      </c>
      <c r="E33" s="7">
        <f t="shared" si="5"/>
        <v>601600</v>
      </c>
      <c r="F33" s="3">
        <f t="shared" si="1"/>
        <v>0.7286821705426356</v>
      </c>
      <c r="G33" s="2">
        <v>90</v>
      </c>
      <c r="H33" s="3">
        <f t="shared" si="2"/>
        <v>0.9</v>
      </c>
      <c r="I33" s="3">
        <f t="shared" si="3"/>
        <v>1.2351063829787234</v>
      </c>
    </row>
    <row r="34" spans="2:9" ht="15">
      <c r="B34" s="6">
        <f t="shared" si="4"/>
        <v>17</v>
      </c>
      <c r="C34" s="2">
        <v>7</v>
      </c>
      <c r="D34" s="7">
        <f t="shared" si="0"/>
        <v>44800</v>
      </c>
      <c r="E34" s="7">
        <f t="shared" si="5"/>
        <v>646400</v>
      </c>
      <c r="F34" s="3">
        <f t="shared" si="1"/>
        <v>0.7829457364341085</v>
      </c>
      <c r="G34" s="2">
        <v>90</v>
      </c>
      <c r="H34" s="3">
        <f t="shared" si="2"/>
        <v>0.9</v>
      </c>
      <c r="I34" s="3">
        <f t="shared" si="3"/>
        <v>1.1495049504950496</v>
      </c>
    </row>
    <row r="35" spans="2:9" ht="15">
      <c r="B35" s="6">
        <f t="shared" si="4"/>
        <v>18</v>
      </c>
      <c r="C35" s="2">
        <v>7</v>
      </c>
      <c r="D35" s="7">
        <f t="shared" si="0"/>
        <v>44800</v>
      </c>
      <c r="E35" s="7">
        <f t="shared" si="5"/>
        <v>691200</v>
      </c>
      <c r="F35" s="3">
        <f t="shared" si="1"/>
        <v>0.8372093023255814</v>
      </c>
      <c r="G35" s="2">
        <v>90</v>
      </c>
      <c r="H35" s="3">
        <f t="shared" si="2"/>
        <v>0.9</v>
      </c>
      <c r="I35" s="3">
        <f t="shared" si="3"/>
        <v>1.075</v>
      </c>
    </row>
    <row r="36" spans="2:9" ht="15">
      <c r="B36" s="6">
        <f t="shared" si="4"/>
        <v>19</v>
      </c>
      <c r="C36" s="2">
        <v>7</v>
      </c>
      <c r="D36" s="7">
        <f t="shared" si="0"/>
        <v>44800</v>
      </c>
      <c r="E36" s="7">
        <f t="shared" si="5"/>
        <v>736000</v>
      </c>
      <c r="F36" s="3">
        <f t="shared" si="1"/>
        <v>0.8914728682170543</v>
      </c>
      <c r="G36" s="2">
        <v>90</v>
      </c>
      <c r="H36" s="3">
        <f t="shared" si="2"/>
        <v>0.9</v>
      </c>
      <c r="I36" s="3">
        <f t="shared" si="3"/>
        <v>1.0095652173913043</v>
      </c>
    </row>
    <row r="37" spans="2:9" ht="15">
      <c r="B37" s="6">
        <f t="shared" si="4"/>
        <v>20</v>
      </c>
      <c r="C37" s="2">
        <v>7</v>
      </c>
      <c r="D37" s="7">
        <f t="shared" si="0"/>
        <v>44800</v>
      </c>
      <c r="E37" s="7">
        <f t="shared" si="5"/>
        <v>780800</v>
      </c>
      <c r="F37" s="3">
        <f t="shared" si="1"/>
        <v>0.9457364341085271</v>
      </c>
      <c r="G37" s="2">
        <v>90</v>
      </c>
      <c r="H37" s="3">
        <f t="shared" si="2"/>
        <v>0.9</v>
      </c>
      <c r="I37" s="3">
        <f t="shared" si="3"/>
        <v>0.9516393442622951</v>
      </c>
    </row>
    <row r="38" spans="2:9" ht="15">
      <c r="B38" s="6">
        <f>B37+1</f>
        <v>21</v>
      </c>
      <c r="C38" s="2">
        <v>7</v>
      </c>
      <c r="D38" s="7">
        <f t="shared" si="0"/>
        <v>44800</v>
      </c>
      <c r="E38" s="7">
        <f>E37+D38</f>
        <v>825600</v>
      </c>
      <c r="F38" s="3">
        <f t="shared" si="1"/>
        <v>1</v>
      </c>
      <c r="G38" s="2">
        <v>100</v>
      </c>
      <c r="H38" s="3">
        <f t="shared" si="2"/>
        <v>1</v>
      </c>
      <c r="I38" s="3">
        <f t="shared" si="3"/>
        <v>1</v>
      </c>
    </row>
    <row r="39" spans="2:9" ht="15">
      <c r="B39" s="8"/>
      <c r="C39" s="8"/>
      <c r="D39" s="8"/>
      <c r="E39" s="9"/>
      <c r="F39" s="8"/>
      <c r="G39" s="8"/>
      <c r="H39" s="8"/>
      <c r="I39" s="8"/>
    </row>
    <row r="40" spans="2:9" ht="15">
      <c r="B40" s="8"/>
      <c r="C40" s="8"/>
      <c r="D40" s="8"/>
      <c r="E40" s="7">
        <f>MAX(E18:E38)</f>
        <v>825600</v>
      </c>
      <c r="F40" s="8"/>
      <c r="G40" s="7">
        <f>MAX(G18:G38)</f>
        <v>100</v>
      </c>
      <c r="H40" s="8"/>
      <c r="I40" s="8"/>
    </row>
    <row r="41" spans="2:9" ht="15">
      <c r="B41" s="8"/>
      <c r="C41" s="8"/>
      <c r="D41" s="8"/>
      <c r="E41" s="8"/>
      <c r="F41" s="8"/>
      <c r="G41" s="8"/>
      <c r="H41" s="8"/>
      <c r="I41" s="8"/>
    </row>
  </sheetData>
  <sheetProtection sheet="1"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B11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7.421875" style="0" customWidth="1"/>
  </cols>
  <sheetData>
    <row r="5" spans="1:2" ht="30">
      <c r="A5" s="11">
        <v>1</v>
      </c>
      <c r="B5" s="10" t="s">
        <v>10</v>
      </c>
    </row>
    <row r="6" spans="1:2" ht="15">
      <c r="A6" s="11"/>
      <c r="B6" s="10"/>
    </row>
    <row r="7" spans="1:2" ht="15">
      <c r="A7" s="11">
        <v>2</v>
      </c>
      <c r="B7" s="10" t="s">
        <v>11</v>
      </c>
    </row>
    <row r="8" spans="1:2" ht="15">
      <c r="A8" s="11"/>
      <c r="B8" s="10"/>
    </row>
    <row r="9" spans="1:2" ht="15">
      <c r="A9" s="11">
        <v>3</v>
      </c>
      <c r="B9" s="10" t="s">
        <v>12</v>
      </c>
    </row>
    <row r="10" spans="1:2" ht="15">
      <c r="A10" s="11"/>
      <c r="B10" s="10"/>
    </row>
    <row r="11" spans="1:2" ht="30">
      <c r="A11" s="11">
        <v>4</v>
      </c>
      <c r="B11" s="10" t="s">
        <v>13</v>
      </c>
    </row>
  </sheetData>
  <sheetProtection sheet="1"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Agile Logic</dc:creator>
  <cp:keywords/>
  <dc:description/>
  <cp:lastModifiedBy>Michael Sawicky</cp:lastModifiedBy>
  <cp:lastPrinted>2007-10-24T14:39:03Z</cp:lastPrinted>
  <dcterms:created xsi:type="dcterms:W3CDTF">2007-10-22T23:40:47Z</dcterms:created>
  <dcterms:modified xsi:type="dcterms:W3CDTF">2007-11-07T02:41:38Z</dcterms:modified>
  <cp:category/>
  <cp:version/>
  <cp:contentType/>
  <cp:contentStatus/>
</cp:coreProperties>
</file>